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480BF769-4BD6-4C61-A7EA-80573E7091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Sheet1!$A$1:$C$77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0" i="1" l="1"/>
  <c r="C45" i="1"/>
  <c r="C7" i="1"/>
  <c r="C59" i="1"/>
  <c r="C56" i="1"/>
  <c r="C66" i="1"/>
  <c r="C63" i="1"/>
  <c r="C62" i="1"/>
  <c r="C54" i="1"/>
  <c r="C52" i="1"/>
  <c r="C50" i="1"/>
  <c r="C37" i="1"/>
  <c r="C31" i="1"/>
  <c r="C19" i="1"/>
  <c r="C10" i="1"/>
  <c r="C8" i="1"/>
</calcChain>
</file>

<file path=xl/sharedStrings.xml><?xml version="1.0" encoding="utf-8"?>
<sst xmlns="http://schemas.openxmlformats.org/spreadsheetml/2006/main" count="103" uniqueCount="102">
  <si>
    <t>ЈОУ Дом за стари лица „Зафир Сајто“ - Куманово</t>
  </si>
  <si>
    <t>7410102720-787-13</t>
  </si>
  <si>
    <t>Конто</t>
  </si>
  <si>
    <t>Опис на конто</t>
  </si>
  <si>
    <t>Износ</t>
  </si>
  <si>
    <t>ВКУПНО ТРОШОЦИ</t>
  </si>
  <si>
    <t>Трошоци за патување</t>
  </si>
  <si>
    <t>420120</t>
  </si>
  <si>
    <t xml:space="preserve"> Патување во земјата -патни расходи</t>
  </si>
  <si>
    <t>Трошоци за услуги со карактер на материјални трошоци</t>
  </si>
  <si>
    <t>421110</t>
  </si>
  <si>
    <t xml:space="preserve"> Електрична енергија</t>
  </si>
  <si>
    <t>421130</t>
  </si>
  <si>
    <t xml:space="preserve"> Ѓубретарина</t>
  </si>
  <si>
    <t>421240</t>
  </si>
  <si>
    <t xml:space="preserve"> Течни горива</t>
  </si>
  <si>
    <t>421310</t>
  </si>
  <si>
    <t xml:space="preserve"> Пошта</t>
  </si>
  <si>
    <t>421320</t>
  </si>
  <si>
    <t xml:space="preserve"> Телефон и телефакс</t>
  </si>
  <si>
    <t>421390</t>
  </si>
  <si>
    <t xml:space="preserve"> Други трошоци за комуникација</t>
  </si>
  <si>
    <t>421410</t>
  </si>
  <si>
    <t xml:space="preserve"> Горива и масла (моторни возила)</t>
  </si>
  <si>
    <t>421420</t>
  </si>
  <si>
    <t xml:space="preserve"> Регистрација на моторни возила</t>
  </si>
  <si>
    <t>Трошоци за материјали</t>
  </si>
  <si>
    <t>423110</t>
  </si>
  <si>
    <t xml:space="preserve"> Канцелариски материјали</t>
  </si>
  <si>
    <t>423120</t>
  </si>
  <si>
    <t xml:space="preserve"> Списанија, весници и други изданија за користење од вработените</t>
  </si>
  <si>
    <t>Други административни материјали</t>
  </si>
  <si>
    <t>423410</t>
  </si>
  <si>
    <t xml:space="preserve"> Прехранбени продукти и пијалоци</t>
  </si>
  <si>
    <t>423510</t>
  </si>
  <si>
    <t xml:space="preserve"> Лекови</t>
  </si>
  <si>
    <t>423710</t>
  </si>
  <si>
    <t xml:space="preserve"> Средства за одржување на хигиена</t>
  </si>
  <si>
    <t>423720</t>
  </si>
  <si>
    <t xml:space="preserve"> Други материјали за поправка</t>
  </si>
  <si>
    <t>423990</t>
  </si>
  <si>
    <t xml:space="preserve"> Други материјали</t>
  </si>
  <si>
    <t>Трошоци за одржување на згради и опрема</t>
  </si>
  <si>
    <t>424110</t>
  </si>
  <si>
    <t xml:space="preserve"> Поправкиу и одржување на  лесни возила </t>
  </si>
  <si>
    <t>424210</t>
  </si>
  <si>
    <t xml:space="preserve"> Одржување на згради</t>
  </si>
  <si>
    <t>424230</t>
  </si>
  <si>
    <t xml:space="preserve"> Дезинфекција, дезинсекција и дератизација</t>
  </si>
  <si>
    <t>424420</t>
  </si>
  <si>
    <t xml:space="preserve"> Поправки и одржување на софтверска и хардверска опрема</t>
  </si>
  <si>
    <t>424440</t>
  </si>
  <si>
    <t xml:space="preserve"> Поправки и одржување на друга опрема</t>
  </si>
  <si>
    <t>Останати трошоци</t>
  </si>
  <si>
    <t>425250</t>
  </si>
  <si>
    <t xml:space="preserve"> Осигурување на недвижности и права</t>
  </si>
  <si>
    <t>425310</t>
  </si>
  <si>
    <t xml:space="preserve"> Правни услуги</t>
  </si>
  <si>
    <t>425490</t>
  </si>
  <si>
    <t xml:space="preserve"> Други здравствени услуги</t>
  </si>
  <si>
    <t>425640</t>
  </si>
  <si>
    <t xml:space="preserve"> Изработка на просторни и урбанистички планови</t>
  </si>
  <si>
    <t>425990</t>
  </si>
  <si>
    <t xml:space="preserve"> Други договорни услуги</t>
  </si>
  <si>
    <t>Останати расходи од работење</t>
  </si>
  <si>
    <t>426310</t>
  </si>
  <si>
    <t xml:space="preserve"> Семинари и конференции</t>
  </si>
  <si>
    <t>426410</t>
  </si>
  <si>
    <t xml:space="preserve"> Објавување на огласи</t>
  </si>
  <si>
    <t>426990</t>
  </si>
  <si>
    <t xml:space="preserve"> Други оперативни расходи</t>
  </si>
  <si>
    <t>Привремени вработувања</t>
  </si>
  <si>
    <t>427110</t>
  </si>
  <si>
    <t xml:space="preserve"> Привремени вработувања</t>
  </si>
  <si>
    <t>Разни трансфери</t>
  </si>
  <si>
    <t>Реконструкција</t>
  </si>
  <si>
    <t>Реконструкција на деловни објекти</t>
  </si>
  <si>
    <t>ВКУПНО ПРИХОДИ</t>
  </si>
  <si>
    <t>Приходи од извршени услуги</t>
  </si>
  <si>
    <t>723719</t>
  </si>
  <si>
    <t xml:space="preserve"> Други услуги од сместувања</t>
  </si>
  <si>
    <t>741114</t>
  </si>
  <si>
    <t xml:space="preserve"> Пренесен вишок на приходи од претходна година</t>
  </si>
  <si>
    <t xml:space="preserve"> </t>
  </si>
  <si>
    <t>изготвил</t>
  </si>
  <si>
    <t>одобрил</t>
  </si>
  <si>
    <t>Куманово</t>
  </si>
  <si>
    <t>Александра Марковска</t>
  </si>
  <si>
    <t>Дејан Стојановски</t>
  </si>
  <si>
    <t xml:space="preserve">ГОДИШЕН ФИНАНСИСКИ ИЗВЕШТАЈ ЗА 2023 ГОДИНА     </t>
  </si>
  <si>
    <t>Униформи</t>
  </si>
  <si>
    <t>Облека и обувки</t>
  </si>
  <si>
    <t>Ситен инвентар, алат и др.материјали</t>
  </si>
  <si>
    <t>Расходи за репрезентација</t>
  </si>
  <si>
    <t>Други трансфери</t>
  </si>
  <si>
    <t>Купување на опрема</t>
  </si>
  <si>
    <t>Купување на друга опрема</t>
  </si>
  <si>
    <t>Купување на мебел</t>
  </si>
  <si>
    <t>Купување на друг мебел</t>
  </si>
  <si>
    <t xml:space="preserve"> Осигурување на моторни возила</t>
  </si>
  <si>
    <t xml:space="preserve"> Надзор над одржување на изградба</t>
  </si>
  <si>
    <t>ПРЕНОС ВО 2024 (финансиски резултат)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</si>
</sst>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ден.&quot;;[Red]\-#,##0.00\ &quot;ден.&quot;"/>
    <numFmt numFmtId="169" formatCode="#,##0.00\ &quot;ден.&quot;"/>
  </numFmts>
  <fonts count="19" x14ac:knownFonts="1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i/>
      <sz val="16"/>
      <color rgb="FF000000"/>
      <name val="Arial"/>
      <charset val="204"/>
    </font>
    <font>
      <b/>
      <i/>
      <sz val="12"/>
      <color rgb="FF000000"/>
      <name val="Arial"/>
      <charset val="204"/>
    </font>
    <font>
      <b/>
      <sz val="11"/>
      <color rgb="FF000000"/>
      <name val="Arial"/>
      <charset val="204"/>
    </font>
    <font>
      <b/>
      <sz val="10"/>
      <color rgb="FF000000"/>
      <name val="Arial"/>
      <charset val="204"/>
    </font>
    <font>
      <sz val="10"/>
      <color rgb="FF000000"/>
      <name val="Arial"/>
      <charset val="204"/>
    </font>
    <font>
      <sz val="1"/>
      <color rgb="FF000000"/>
      <name val="Arial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4E4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0" fontId="2" fillId="3" borderId="0">
      <alignment horizontal="center" vertical="center"/>
    </xf>
    <xf numFmtId="0" fontId="5" fillId="3" borderId="0">
      <alignment horizontal="center" vertical="top"/>
    </xf>
    <xf numFmtId="0" fontId="6" fillId="3" borderId="0">
      <alignment horizontal="right" vertical="top"/>
    </xf>
    <xf numFmtId="0" fontId="6" fillId="3" borderId="0">
      <alignment horizontal="left" vertical="top"/>
    </xf>
    <xf numFmtId="0" fontId="5" fillId="4" borderId="0">
      <alignment horizontal="right" vertical="top"/>
    </xf>
    <xf numFmtId="0" fontId="3" fillId="4" borderId="0">
      <alignment horizontal="center" vertical="top"/>
    </xf>
    <xf numFmtId="0" fontId="4" fillId="4" borderId="0">
      <alignment horizontal="center" vertical="top"/>
    </xf>
    <xf numFmtId="0" fontId="5" fillId="3" borderId="0">
      <alignment horizontal="center" vertical="top"/>
    </xf>
    <xf numFmtId="0" fontId="7" fillId="2" borderId="0">
      <alignment horizontal="left" vertical="top"/>
    </xf>
  </cellStyleXfs>
  <cellXfs count="51">
    <xf numFmtId="0" fontId="0" fillId="0" borderId="0" xfId="0"/>
    <xf numFmtId="0" fontId="1" fillId="0" borderId="0" xfId="0" applyFont="1"/>
    <xf numFmtId="0" fontId="0" fillId="5" borderId="0" xfId="0" applyFill="1"/>
    <xf numFmtId="0" fontId="11" fillId="5" borderId="13" xfId="7" applyFont="1" applyFill="1" applyBorder="1" applyAlignment="1">
      <alignment horizontal="center" vertical="top" wrapText="1"/>
    </xf>
    <xf numFmtId="0" fontId="8" fillId="5" borderId="13" xfId="7" applyFont="1" applyFill="1" applyBorder="1" applyAlignment="1">
      <alignment horizontal="left" vertical="top" wrapText="1"/>
    </xf>
    <xf numFmtId="0" fontId="8" fillId="3" borderId="13" xfId="4" applyFont="1" applyBorder="1" applyAlignment="1">
      <alignment horizontal="left" vertical="top" wrapText="1"/>
    </xf>
    <xf numFmtId="0" fontId="10" fillId="4" borderId="1" xfId="7" applyFont="1" applyBorder="1" applyAlignment="1">
      <alignment horizontal="center" vertical="top" wrapText="1"/>
    </xf>
    <xf numFmtId="0" fontId="10" fillId="6" borderId="13" xfId="4" applyFont="1" applyFill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69" fontId="13" fillId="0" borderId="1" xfId="0" applyNumberFormat="1" applyFont="1" applyBorder="1" applyAlignment="1">
      <alignment horizontal="right" wrapText="1"/>
    </xf>
    <xf numFmtId="169" fontId="12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10" fillId="4" borderId="9" xfId="7" applyFont="1" applyBorder="1" applyAlignment="1">
      <alignment horizontal="center" vertical="center" wrapText="1"/>
    </xf>
    <xf numFmtId="8" fontId="9" fillId="5" borderId="1" xfId="7" applyNumberFormat="1" applyFont="1" applyFill="1" applyBorder="1" applyAlignment="1">
      <alignment horizontal="right" vertical="top" wrapText="1" indent="1"/>
    </xf>
    <xf numFmtId="14" fontId="13" fillId="0" borderId="0" xfId="0" applyNumberFormat="1" applyFont="1" applyAlignment="1">
      <alignment horizontal="center" wrapText="1"/>
    </xf>
    <xf numFmtId="0" fontId="10" fillId="3" borderId="0" xfId="8" applyFont="1" applyAlignment="1">
      <alignment horizontal="center" vertical="top"/>
    </xf>
    <xf numFmtId="0" fontId="11" fillId="3" borderId="0" xfId="8" applyFont="1" applyAlignment="1">
      <alignment horizontal="center" vertical="top"/>
    </xf>
    <xf numFmtId="0" fontId="14" fillId="2" borderId="1" xfId="9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2" xfId="9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3" borderId="3" xfId="1" applyFont="1" applyBorder="1" applyAlignment="1">
      <alignment horizontal="center" wrapText="1"/>
    </xf>
    <xf numFmtId="0" fontId="15" fillId="3" borderId="4" xfId="1" applyFont="1" applyBorder="1" applyAlignment="1">
      <alignment horizontal="center" wrapText="1"/>
    </xf>
    <xf numFmtId="0" fontId="15" fillId="3" borderId="5" xfId="1" applyFont="1" applyBorder="1" applyAlignment="1">
      <alignment horizontal="center" wrapText="1"/>
    </xf>
    <xf numFmtId="0" fontId="16" fillId="3" borderId="6" xfId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6" fillId="3" borderId="8" xfId="1" applyFont="1" applyBorder="1" applyAlignment="1">
      <alignment horizontal="center" vertical="center" wrapText="1"/>
    </xf>
    <xf numFmtId="0" fontId="10" fillId="4" borderId="1" xfId="7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8" fontId="18" fillId="4" borderId="11" xfId="5" applyNumberFormat="1" applyFont="1" applyBorder="1" applyAlignment="1">
      <alignment horizontal="right" vertical="center" wrapText="1"/>
    </xf>
    <xf numFmtId="0" fontId="10" fillId="4" borderId="12" xfId="7" applyFont="1" applyBorder="1" applyAlignment="1">
      <alignment horizontal="center" vertical="top" wrapText="1"/>
    </xf>
    <xf numFmtId="8" fontId="10" fillId="4" borderId="12" xfId="7" applyNumberFormat="1" applyFont="1" applyBorder="1" applyAlignment="1">
      <alignment horizontal="right" vertical="top" wrapText="1" indent="1"/>
    </xf>
    <xf numFmtId="0" fontId="11" fillId="3" borderId="1" xfId="2" applyFont="1" applyBorder="1" applyAlignment="1">
      <alignment horizontal="center" vertical="top" wrapText="1"/>
    </xf>
    <xf numFmtId="0" fontId="8" fillId="3" borderId="1" xfId="4" applyFont="1" applyBorder="1" applyAlignment="1">
      <alignment horizontal="left" vertical="top" wrapText="1"/>
    </xf>
    <xf numFmtId="8" fontId="9" fillId="3" borderId="1" xfId="3" applyNumberFormat="1" applyFont="1" applyBorder="1" applyAlignment="1">
      <alignment horizontal="right" vertical="top" wrapText="1"/>
    </xf>
    <xf numFmtId="8" fontId="10" fillId="4" borderId="1" xfId="7" applyNumberFormat="1" applyFont="1" applyBorder="1" applyAlignment="1">
      <alignment horizontal="right" vertical="top" wrapText="1" indent="1"/>
    </xf>
    <xf numFmtId="0" fontId="11" fillId="3" borderId="13" xfId="2" applyFont="1" applyBorder="1" applyAlignment="1">
      <alignment horizontal="center" vertical="top" wrapText="1"/>
    </xf>
    <xf numFmtId="0" fontId="9" fillId="3" borderId="13" xfId="4" applyFont="1" applyBorder="1" applyAlignment="1">
      <alignment horizontal="left" vertical="top" wrapText="1"/>
    </xf>
    <xf numFmtId="0" fontId="11" fillId="6" borderId="13" xfId="2" applyFont="1" applyFill="1" applyBorder="1" applyAlignment="1">
      <alignment horizontal="center" vertical="top" wrapText="1"/>
    </xf>
    <xf numFmtId="8" fontId="9" fillId="6" borderId="1" xfId="3" applyNumberFormat="1" applyFont="1" applyFill="1" applyBorder="1" applyAlignment="1">
      <alignment horizontal="right" vertical="top" wrapText="1"/>
    </xf>
    <xf numFmtId="0" fontId="10" fillId="4" borderId="16" xfId="7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8" fontId="18" fillId="4" borderId="18" xfId="5" applyNumberFormat="1" applyFont="1" applyBorder="1" applyAlignment="1">
      <alignment horizontal="right" vertical="center" wrapText="1"/>
    </xf>
    <xf numFmtId="0" fontId="11" fillId="3" borderId="13" xfId="2" applyNumberFormat="1" applyFont="1" applyBorder="1" applyAlignment="1">
      <alignment horizontal="center" vertical="top" wrapText="1"/>
    </xf>
    <xf numFmtId="0" fontId="12" fillId="0" borderId="14" xfId="0" applyFont="1" applyBorder="1" applyAlignment="1">
      <alignment vertical="center" wrapText="1"/>
    </xf>
    <xf numFmtId="8" fontId="16" fillId="4" borderId="15" xfId="6" applyNumberFormat="1" applyFont="1" applyBorder="1" applyAlignment="1">
      <alignment horizontal="right" vertical="center" wrapText="1"/>
    </xf>
    <xf numFmtId="0" fontId="13" fillId="0" borderId="0" xfId="0" applyFont="1" applyAlignment="1">
      <alignment wrapText="1"/>
    </xf>
    <xf numFmtId="0" fontId="12" fillId="0" borderId="0" xfId="0" applyFont="1"/>
  </cellXfs>
  <cellStyles count="10">
    <cellStyle name="Normal" xfId="0" builtinId="0"/>
    <cellStyle name="S10" xfId="4" xr:uid="{00000000-0005-0000-0000-000025000000}"/>
    <cellStyle name="S11" xfId="5" xr:uid="{00000000-0005-0000-0000-00002A000000}"/>
    <cellStyle name="S13" xfId="6" xr:uid="{00000000-0005-0000-0000-000030000000}"/>
    <cellStyle name="S14" xfId="8" xr:uid="{00000000-0005-0000-0000-000035000000}"/>
    <cellStyle name="S18" xfId="9" xr:uid="{00000000-0005-0000-0000-000039000000}"/>
    <cellStyle name="S3" xfId="1" xr:uid="{00000000-0005-0000-0000-000008000000}"/>
    <cellStyle name="S4" xfId="7" xr:uid="{00000000-0005-0000-0000-000033000000}"/>
    <cellStyle name="S7" xfId="2" xr:uid="{00000000-0005-0000-0000-00000B000000}"/>
    <cellStyle name="S8" xfId="3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topLeftCell="A65" zoomScale="95" zoomScaleNormal="95" workbookViewId="0">
      <selection activeCell="G13" sqref="G13"/>
    </sheetView>
  </sheetViews>
  <sheetFormatPr defaultColWidth="9" defaultRowHeight="15" x14ac:dyDescent="0.25"/>
  <cols>
    <col min="1" max="1" width="12.140625" style="50" customWidth="1"/>
    <col min="2" max="2" width="51.42578125" style="50" customWidth="1"/>
    <col min="3" max="3" width="21.7109375" style="50" customWidth="1"/>
  </cols>
  <sheetData>
    <row r="1" spans="1:3" x14ac:dyDescent="0.25">
      <c r="A1" s="20" t="s">
        <v>0</v>
      </c>
      <c r="B1" s="20"/>
      <c r="C1" s="21"/>
    </row>
    <row r="2" spans="1:3" x14ac:dyDescent="0.25">
      <c r="A2" s="22"/>
      <c r="B2" s="22"/>
      <c r="C2" s="23"/>
    </row>
    <row r="3" spans="1:3" ht="37.5" customHeight="1" x14ac:dyDescent="0.3">
      <c r="A3" s="24" t="s">
        <v>89</v>
      </c>
      <c r="B3" s="25"/>
      <c r="C3" s="26"/>
    </row>
    <row r="4" spans="1:3" ht="27" customHeight="1" x14ac:dyDescent="0.25">
      <c r="A4" s="27" t="s">
        <v>1</v>
      </c>
      <c r="B4" s="28"/>
      <c r="C4" s="29"/>
    </row>
    <row r="5" spans="1:3" x14ac:dyDescent="0.25">
      <c r="A5" s="30" t="s">
        <v>2</v>
      </c>
      <c r="B5" s="30" t="s">
        <v>3</v>
      </c>
      <c r="C5" s="30" t="s">
        <v>4</v>
      </c>
    </row>
    <row r="6" spans="1:3" ht="15.75" thickBot="1" x14ac:dyDescent="0.3">
      <c r="A6" s="30"/>
      <c r="B6" s="30"/>
      <c r="C6" s="30"/>
    </row>
    <row r="7" spans="1:3" ht="24" customHeight="1" thickBot="1" x14ac:dyDescent="0.3">
      <c r="A7" s="15" t="s">
        <v>5</v>
      </c>
      <c r="B7" s="31"/>
      <c r="C7" s="32">
        <f>C8+C10+C19+C31+C37+C45+C50+C52+C54+C56+C59</f>
        <v>24803263</v>
      </c>
    </row>
    <row r="8" spans="1:3" ht="17.25" customHeight="1" x14ac:dyDescent="0.25">
      <c r="A8" s="33">
        <v>420</v>
      </c>
      <c r="B8" s="33" t="s">
        <v>6</v>
      </c>
      <c r="C8" s="34">
        <f>SUM(C9:C9)</f>
        <v>10000</v>
      </c>
    </row>
    <row r="9" spans="1:3" ht="17.25" customHeight="1" x14ac:dyDescent="0.25">
      <c r="A9" s="35" t="s">
        <v>7</v>
      </c>
      <c r="B9" s="36" t="s">
        <v>8</v>
      </c>
      <c r="C9" s="37">
        <v>10000</v>
      </c>
    </row>
    <row r="10" spans="1:3" ht="17.25" customHeight="1" x14ac:dyDescent="0.25">
      <c r="A10" s="6">
        <v>421</v>
      </c>
      <c r="B10" s="6" t="s">
        <v>9</v>
      </c>
      <c r="C10" s="38">
        <f>SUM(C11:C18)</f>
        <v>4576003</v>
      </c>
    </row>
    <row r="11" spans="1:3" ht="17.25" customHeight="1" x14ac:dyDescent="0.25">
      <c r="A11" s="39" t="s">
        <v>10</v>
      </c>
      <c r="B11" s="40" t="s">
        <v>11</v>
      </c>
      <c r="C11" s="37">
        <v>1131641</v>
      </c>
    </row>
    <row r="12" spans="1:3" ht="17.25" customHeight="1" x14ac:dyDescent="0.25">
      <c r="A12" s="39" t="s">
        <v>12</v>
      </c>
      <c r="B12" s="5" t="s">
        <v>13</v>
      </c>
      <c r="C12" s="37">
        <v>265656</v>
      </c>
    </row>
    <row r="13" spans="1:3" ht="17.25" customHeight="1" x14ac:dyDescent="0.25">
      <c r="A13" s="39" t="s">
        <v>14</v>
      </c>
      <c r="B13" s="5" t="s">
        <v>15</v>
      </c>
      <c r="C13" s="37">
        <v>2957455</v>
      </c>
    </row>
    <row r="14" spans="1:3" ht="17.25" customHeight="1" x14ac:dyDescent="0.25">
      <c r="A14" s="39" t="s">
        <v>16</v>
      </c>
      <c r="B14" s="5" t="s">
        <v>17</v>
      </c>
      <c r="C14" s="37">
        <v>15359</v>
      </c>
    </row>
    <row r="15" spans="1:3" ht="17.25" customHeight="1" x14ac:dyDescent="0.25">
      <c r="A15" s="39" t="s">
        <v>18</v>
      </c>
      <c r="B15" s="5" t="s">
        <v>19</v>
      </c>
      <c r="C15" s="37">
        <v>11867</v>
      </c>
    </row>
    <row r="16" spans="1:3" ht="17.25" customHeight="1" x14ac:dyDescent="0.25">
      <c r="A16" s="39" t="s">
        <v>20</v>
      </c>
      <c r="B16" s="5" t="s">
        <v>21</v>
      </c>
      <c r="C16" s="37">
        <v>52073</v>
      </c>
    </row>
    <row r="17" spans="1:3" ht="17.25" customHeight="1" x14ac:dyDescent="0.25">
      <c r="A17" s="39" t="s">
        <v>22</v>
      </c>
      <c r="B17" s="5" t="s">
        <v>23</v>
      </c>
      <c r="C17" s="37">
        <v>132217</v>
      </c>
    </row>
    <row r="18" spans="1:3" ht="17.25" customHeight="1" x14ac:dyDescent="0.25">
      <c r="A18" s="39" t="s">
        <v>24</v>
      </c>
      <c r="B18" s="5" t="s">
        <v>25</v>
      </c>
      <c r="C18" s="37">
        <v>9735</v>
      </c>
    </row>
    <row r="19" spans="1:3" ht="17.25" customHeight="1" x14ac:dyDescent="0.25">
      <c r="A19" s="6">
        <v>423</v>
      </c>
      <c r="B19" s="6" t="s">
        <v>26</v>
      </c>
      <c r="C19" s="38">
        <f>SUM(C20:C30)</f>
        <v>10233176</v>
      </c>
    </row>
    <row r="20" spans="1:3" ht="17.25" customHeight="1" x14ac:dyDescent="0.25">
      <c r="A20" s="39" t="s">
        <v>27</v>
      </c>
      <c r="B20" s="5" t="s">
        <v>28</v>
      </c>
      <c r="C20" s="37">
        <v>65055</v>
      </c>
    </row>
    <row r="21" spans="1:3" ht="17.25" customHeight="1" x14ac:dyDescent="0.25">
      <c r="A21" s="39" t="s">
        <v>29</v>
      </c>
      <c r="B21" s="5" t="s">
        <v>30</v>
      </c>
      <c r="C21" s="37">
        <v>12600</v>
      </c>
    </row>
    <row r="22" spans="1:3" ht="17.25" customHeight="1" x14ac:dyDescent="0.25">
      <c r="A22" s="39">
        <v>423190</v>
      </c>
      <c r="B22" s="5" t="s">
        <v>31</v>
      </c>
      <c r="C22" s="37">
        <v>6500</v>
      </c>
    </row>
    <row r="23" spans="1:3" ht="17.25" customHeight="1" x14ac:dyDescent="0.25">
      <c r="A23" s="39">
        <v>423310</v>
      </c>
      <c r="B23" s="5" t="s">
        <v>90</v>
      </c>
      <c r="C23" s="37">
        <v>84134</v>
      </c>
    </row>
    <row r="24" spans="1:3" ht="17.25" customHeight="1" x14ac:dyDescent="0.25">
      <c r="A24" s="39">
        <v>423320</v>
      </c>
      <c r="B24" s="5" t="s">
        <v>91</v>
      </c>
      <c r="C24" s="37">
        <v>75520</v>
      </c>
    </row>
    <row r="25" spans="1:3" ht="17.25" customHeight="1" x14ac:dyDescent="0.25">
      <c r="A25" s="39" t="s">
        <v>32</v>
      </c>
      <c r="B25" s="5" t="s">
        <v>33</v>
      </c>
      <c r="C25" s="37">
        <v>8487852</v>
      </c>
    </row>
    <row r="26" spans="1:3" ht="17.25" customHeight="1" x14ac:dyDescent="0.25">
      <c r="A26" s="39" t="s">
        <v>34</v>
      </c>
      <c r="B26" s="5" t="s">
        <v>35</v>
      </c>
      <c r="C26" s="37">
        <v>323643</v>
      </c>
    </row>
    <row r="27" spans="1:3" ht="17.25" customHeight="1" x14ac:dyDescent="0.25">
      <c r="A27" s="39" t="s">
        <v>36</v>
      </c>
      <c r="B27" s="5" t="s">
        <v>37</v>
      </c>
      <c r="C27" s="37">
        <v>325259</v>
      </c>
    </row>
    <row r="28" spans="1:3" ht="17.25" customHeight="1" x14ac:dyDescent="0.25">
      <c r="A28" s="39" t="s">
        <v>38</v>
      </c>
      <c r="B28" s="5" t="s">
        <v>39</v>
      </c>
      <c r="C28" s="37">
        <v>433509</v>
      </c>
    </row>
    <row r="29" spans="1:3" ht="17.25" customHeight="1" x14ac:dyDescent="0.25">
      <c r="A29" s="39">
        <v>423810</v>
      </c>
      <c r="B29" s="5" t="s">
        <v>92</v>
      </c>
      <c r="C29" s="37">
        <v>403931</v>
      </c>
    </row>
    <row r="30" spans="1:3" ht="17.25" customHeight="1" x14ac:dyDescent="0.25">
      <c r="A30" s="39" t="s">
        <v>40</v>
      </c>
      <c r="B30" s="5" t="s">
        <v>41</v>
      </c>
      <c r="C30" s="37">
        <v>15173</v>
      </c>
    </row>
    <row r="31" spans="1:3" ht="17.25" customHeight="1" x14ac:dyDescent="0.25">
      <c r="A31" s="6">
        <v>424</v>
      </c>
      <c r="B31" s="6" t="s">
        <v>42</v>
      </c>
      <c r="C31" s="38">
        <f>SUM(C32:C36)</f>
        <v>1385891</v>
      </c>
    </row>
    <row r="32" spans="1:3" ht="17.25" customHeight="1" x14ac:dyDescent="0.25">
      <c r="A32" s="39" t="s">
        <v>43</v>
      </c>
      <c r="B32" s="5" t="s">
        <v>44</v>
      </c>
      <c r="C32" s="37">
        <v>10338</v>
      </c>
    </row>
    <row r="33" spans="1:3" ht="17.25" customHeight="1" x14ac:dyDescent="0.25">
      <c r="A33" s="39" t="s">
        <v>45</v>
      </c>
      <c r="B33" s="5" t="s">
        <v>46</v>
      </c>
      <c r="C33" s="37">
        <v>971498</v>
      </c>
    </row>
    <row r="34" spans="1:3" ht="17.25" customHeight="1" x14ac:dyDescent="0.25">
      <c r="A34" s="39" t="s">
        <v>47</v>
      </c>
      <c r="B34" s="5" t="s">
        <v>48</v>
      </c>
      <c r="C34" s="37">
        <v>169234</v>
      </c>
    </row>
    <row r="35" spans="1:3" ht="17.25" customHeight="1" x14ac:dyDescent="0.25">
      <c r="A35" s="39" t="s">
        <v>49</v>
      </c>
      <c r="B35" s="5" t="s">
        <v>50</v>
      </c>
      <c r="C35" s="37">
        <v>135704</v>
      </c>
    </row>
    <row r="36" spans="1:3" ht="17.25" customHeight="1" x14ac:dyDescent="0.25">
      <c r="A36" s="39" t="s">
        <v>51</v>
      </c>
      <c r="B36" s="5" t="s">
        <v>52</v>
      </c>
      <c r="C36" s="37">
        <v>99117</v>
      </c>
    </row>
    <row r="37" spans="1:3" ht="17.25" customHeight="1" x14ac:dyDescent="0.25">
      <c r="A37" s="6">
        <v>425</v>
      </c>
      <c r="B37" s="6" t="s">
        <v>53</v>
      </c>
      <c r="C37" s="38">
        <f>SUM(C38:C44)</f>
        <v>575805</v>
      </c>
    </row>
    <row r="38" spans="1:3" ht="17.25" customHeight="1" x14ac:dyDescent="0.25">
      <c r="A38" s="39" t="s">
        <v>54</v>
      </c>
      <c r="B38" s="5" t="s">
        <v>55</v>
      </c>
      <c r="C38" s="37">
        <v>39768</v>
      </c>
    </row>
    <row r="39" spans="1:3" ht="17.25" customHeight="1" x14ac:dyDescent="0.25">
      <c r="A39" s="39">
        <v>425260</v>
      </c>
      <c r="B39" s="5" t="s">
        <v>99</v>
      </c>
      <c r="C39" s="37">
        <v>8045</v>
      </c>
    </row>
    <row r="40" spans="1:3" ht="17.25" customHeight="1" x14ac:dyDescent="0.25">
      <c r="A40" s="39" t="s">
        <v>56</v>
      </c>
      <c r="B40" s="5" t="s">
        <v>57</v>
      </c>
      <c r="C40" s="37">
        <v>201663</v>
      </c>
    </row>
    <row r="41" spans="1:3" ht="17.25" customHeight="1" x14ac:dyDescent="0.25">
      <c r="A41" s="39" t="s">
        <v>58</v>
      </c>
      <c r="B41" s="5" t="s">
        <v>59</v>
      </c>
      <c r="C41" s="37">
        <v>49010</v>
      </c>
    </row>
    <row r="42" spans="1:3" ht="17.25" customHeight="1" x14ac:dyDescent="0.25">
      <c r="A42" s="39" t="s">
        <v>60</v>
      </c>
      <c r="B42" s="5" t="s">
        <v>61</v>
      </c>
      <c r="C42" s="37">
        <v>24000</v>
      </c>
    </row>
    <row r="43" spans="1:3" ht="17.25" customHeight="1" x14ac:dyDescent="0.25">
      <c r="A43" s="39">
        <v>425980</v>
      </c>
      <c r="B43" s="5" t="s">
        <v>100</v>
      </c>
      <c r="C43" s="37">
        <v>50740</v>
      </c>
    </row>
    <row r="44" spans="1:3" ht="17.25" customHeight="1" x14ac:dyDescent="0.25">
      <c r="A44" s="39" t="s">
        <v>62</v>
      </c>
      <c r="B44" s="5" t="s">
        <v>63</v>
      </c>
      <c r="C44" s="37">
        <v>202579</v>
      </c>
    </row>
    <row r="45" spans="1:3" ht="17.25" customHeight="1" x14ac:dyDescent="0.25">
      <c r="A45" s="6">
        <v>426</v>
      </c>
      <c r="B45" s="6" t="s">
        <v>64</v>
      </c>
      <c r="C45" s="38">
        <f>C46+C47+C48+C49</f>
        <v>3028351</v>
      </c>
    </row>
    <row r="46" spans="1:3" s="2" customFormat="1" ht="17.25" customHeight="1" x14ac:dyDescent="0.25">
      <c r="A46" s="3">
        <v>426210</v>
      </c>
      <c r="B46" s="4" t="s">
        <v>93</v>
      </c>
      <c r="C46" s="16">
        <v>5272</v>
      </c>
    </row>
    <row r="47" spans="1:3" ht="17.25" customHeight="1" x14ac:dyDescent="0.25">
      <c r="A47" s="39" t="s">
        <v>65</v>
      </c>
      <c r="B47" s="5" t="s">
        <v>66</v>
      </c>
      <c r="C47" s="37">
        <v>15558</v>
      </c>
    </row>
    <row r="48" spans="1:3" ht="17.25" customHeight="1" x14ac:dyDescent="0.25">
      <c r="A48" s="39" t="s">
        <v>67</v>
      </c>
      <c r="B48" s="5" t="s">
        <v>68</v>
      </c>
      <c r="C48" s="37">
        <v>250152</v>
      </c>
    </row>
    <row r="49" spans="1:3" ht="17.25" customHeight="1" x14ac:dyDescent="0.25">
      <c r="A49" s="39" t="s">
        <v>69</v>
      </c>
      <c r="B49" s="5" t="s">
        <v>70</v>
      </c>
      <c r="C49" s="37">
        <v>2757369</v>
      </c>
    </row>
    <row r="50" spans="1:3" ht="17.25" customHeight="1" x14ac:dyDescent="0.25">
      <c r="A50" s="6">
        <v>427</v>
      </c>
      <c r="B50" s="6" t="s">
        <v>71</v>
      </c>
      <c r="C50" s="38">
        <f>C51</f>
        <v>1857246</v>
      </c>
    </row>
    <row r="51" spans="1:3" ht="17.25" customHeight="1" x14ac:dyDescent="0.25">
      <c r="A51" s="39" t="s">
        <v>72</v>
      </c>
      <c r="B51" s="5" t="s">
        <v>73</v>
      </c>
      <c r="C51" s="37">
        <v>1857246</v>
      </c>
    </row>
    <row r="52" spans="1:3" ht="17.25" customHeight="1" x14ac:dyDescent="0.25">
      <c r="A52" s="6">
        <v>464</v>
      </c>
      <c r="B52" s="6" t="s">
        <v>74</v>
      </c>
      <c r="C52" s="38">
        <f>C53</f>
        <v>67755</v>
      </c>
    </row>
    <row r="53" spans="1:3" ht="17.25" customHeight="1" x14ac:dyDescent="0.25">
      <c r="A53" s="39">
        <v>464990</v>
      </c>
      <c r="B53" s="5" t="s">
        <v>94</v>
      </c>
      <c r="C53" s="37">
        <v>67755</v>
      </c>
    </row>
    <row r="54" spans="1:3" ht="17.25" customHeight="1" x14ac:dyDescent="0.25">
      <c r="A54" s="6">
        <v>480</v>
      </c>
      <c r="B54" s="6" t="s">
        <v>95</v>
      </c>
      <c r="C54" s="38">
        <f>C55</f>
        <v>400000</v>
      </c>
    </row>
    <row r="55" spans="1:3" ht="17.25" customHeight="1" x14ac:dyDescent="0.25">
      <c r="A55" s="39">
        <v>480190</v>
      </c>
      <c r="B55" s="5" t="s">
        <v>96</v>
      </c>
      <c r="C55" s="37">
        <v>400000</v>
      </c>
    </row>
    <row r="56" spans="1:3" ht="17.25" customHeight="1" x14ac:dyDescent="0.25">
      <c r="A56" s="41">
        <v>481</v>
      </c>
      <c r="B56" s="7" t="s">
        <v>75</v>
      </c>
      <c r="C56" s="42">
        <f>C57</f>
        <v>1669036</v>
      </c>
    </row>
    <row r="57" spans="1:3" ht="17.25" customHeight="1" x14ac:dyDescent="0.25">
      <c r="A57" s="39">
        <v>481230</v>
      </c>
      <c r="B57" s="5" t="s">
        <v>76</v>
      </c>
      <c r="C57" s="37">
        <v>1669036</v>
      </c>
    </row>
    <row r="58" spans="1:3" ht="17.25" hidden="1" customHeight="1" x14ac:dyDescent="0.25">
      <c r="A58" s="13"/>
      <c r="B58" s="13"/>
      <c r="C58" s="13"/>
    </row>
    <row r="59" spans="1:3" ht="17.25" customHeight="1" x14ac:dyDescent="0.25">
      <c r="A59" s="10">
        <v>483</v>
      </c>
      <c r="B59" s="10" t="s">
        <v>97</v>
      </c>
      <c r="C59" s="11">
        <f>C60</f>
        <v>1000000</v>
      </c>
    </row>
    <row r="60" spans="1:3" ht="17.25" customHeight="1" x14ac:dyDescent="0.25">
      <c r="A60" s="13">
        <v>483190</v>
      </c>
      <c r="B60" s="14" t="s">
        <v>98</v>
      </c>
      <c r="C60" s="12">
        <v>1000000</v>
      </c>
    </row>
    <row r="61" spans="1:3" ht="17.25" customHeight="1" x14ac:dyDescent="0.25">
      <c r="A61" s="13"/>
      <c r="B61" s="13"/>
      <c r="C61" s="13"/>
    </row>
    <row r="62" spans="1:3" ht="24" customHeight="1" thickBot="1" x14ac:dyDescent="0.3">
      <c r="A62" s="43" t="s">
        <v>77</v>
      </c>
      <c r="B62" s="44"/>
      <c r="C62" s="45">
        <f>C63+C66</f>
        <v>31431714</v>
      </c>
    </row>
    <row r="63" spans="1:3" ht="17.25" customHeight="1" x14ac:dyDescent="0.25">
      <c r="A63" s="6">
        <v>723</v>
      </c>
      <c r="B63" s="6" t="s">
        <v>78</v>
      </c>
      <c r="C63" s="34">
        <f>C64+C65</f>
        <v>28125979</v>
      </c>
    </row>
    <row r="64" spans="1:3" ht="17.25" customHeight="1" x14ac:dyDescent="0.25">
      <c r="A64" s="39" t="s">
        <v>79</v>
      </c>
      <c r="B64" s="5" t="s">
        <v>80</v>
      </c>
      <c r="C64" s="37">
        <v>28125979</v>
      </c>
    </row>
    <row r="65" spans="1:8" ht="17.25" customHeight="1" x14ac:dyDescent="0.25">
      <c r="A65" s="46"/>
      <c r="B65" s="40"/>
      <c r="C65" s="37"/>
    </row>
    <row r="66" spans="1:8" ht="17.25" customHeight="1" x14ac:dyDescent="0.25">
      <c r="A66" s="6">
        <v>741</v>
      </c>
      <c r="B66" s="6" t="s">
        <v>78</v>
      </c>
      <c r="C66" s="38">
        <f>C67</f>
        <v>3305735</v>
      </c>
    </row>
    <row r="67" spans="1:8" ht="17.25" customHeight="1" x14ac:dyDescent="0.25">
      <c r="A67" s="39" t="s">
        <v>81</v>
      </c>
      <c r="B67" s="36" t="s">
        <v>82</v>
      </c>
      <c r="C67" s="37">
        <v>3305735</v>
      </c>
      <c r="H67" t="s">
        <v>83</v>
      </c>
    </row>
    <row r="69" spans="1:8" ht="6" customHeight="1" x14ac:dyDescent="0.25">
      <c r="A69" s="8"/>
      <c r="B69" s="8"/>
      <c r="C69" s="8"/>
    </row>
    <row r="70" spans="1:8" ht="24.75" customHeight="1" x14ac:dyDescent="0.25">
      <c r="A70" s="15" t="s">
        <v>101</v>
      </c>
      <c r="B70" s="47"/>
      <c r="C70" s="48">
        <f>C62-C7-C66</f>
        <v>3322716</v>
      </c>
    </row>
    <row r="71" spans="1:8" s="1" customFormat="1" x14ac:dyDescent="0.25">
      <c r="A71" s="49"/>
      <c r="B71" s="49"/>
      <c r="C71" s="49"/>
    </row>
    <row r="72" spans="1:8" s="1" customFormat="1" x14ac:dyDescent="0.25">
      <c r="A72" s="49"/>
      <c r="B72" s="49"/>
      <c r="C72" s="49"/>
    </row>
    <row r="73" spans="1:8" s="1" customFormat="1" x14ac:dyDescent="0.25">
      <c r="A73" s="49"/>
      <c r="B73" s="49"/>
      <c r="C73" s="49"/>
    </row>
    <row r="74" spans="1:8" x14ac:dyDescent="0.25">
      <c r="A74" s="17">
        <v>45342</v>
      </c>
      <c r="B74" s="18" t="s">
        <v>84</v>
      </c>
      <c r="C74" s="18" t="s">
        <v>85</v>
      </c>
    </row>
    <row r="75" spans="1:8" ht="15.75" customHeight="1" x14ac:dyDescent="0.25">
      <c r="A75" s="9" t="s">
        <v>86</v>
      </c>
      <c r="B75" s="18" t="s">
        <v>87</v>
      </c>
      <c r="C75" s="18" t="s">
        <v>88</v>
      </c>
    </row>
    <row r="76" spans="1:8" x14ac:dyDescent="0.25">
      <c r="A76" s="19"/>
      <c r="B76" s="19"/>
      <c r="C76" s="8"/>
    </row>
    <row r="77" spans="1:8" x14ac:dyDescent="0.25">
      <c r="A77" s="19"/>
      <c r="B77" s="8"/>
      <c r="C77" s="8"/>
    </row>
  </sheetData>
  <mergeCells count="9">
    <mergeCell ref="A1:C2"/>
    <mergeCell ref="A3:C3"/>
    <mergeCell ref="A4:C4"/>
    <mergeCell ref="A7:B7"/>
    <mergeCell ref="A62:B62"/>
    <mergeCell ref="A70:B70"/>
    <mergeCell ref="A5:A6"/>
    <mergeCell ref="B5:B6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2024-02-26T14:03:41Z</cp:lastPrinted>
  <dcterms:created xsi:type="dcterms:W3CDTF">2020-02-24T14:58:00Z</dcterms:created>
  <dcterms:modified xsi:type="dcterms:W3CDTF">2024-02-26T14:04:13Z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E31609C6603C42AE821DE0B792EA9016</vt:lpwstr>
  </property>
  <property fmtid="{D5CDD505-2E9C-101B-9397-08002B2CF9AE}" pid="3" name="KSOProductBuildVer">
    <vt:lpwstr>1033-11.2.0.11486</vt:lpwstr>
  </property>
</Properties>
</file>